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inword\Nordwest\jubilaeum\"/>
    </mc:Choice>
  </mc:AlternateContent>
  <xr:revisionPtr revIDLastSave="0" documentId="13_ncr:1_{CF41FE70-87C6-4998-979F-E4DC6A360C6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jubilaeumsschießen" sheetId="1" r:id="rId1"/>
  </sheets>
  <definedNames>
    <definedName name="_xlnm.Print_Area" localSheetId="0">jubilaeumsschießen!$A$1:$U$33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1" i="1" l="1"/>
  <c r="O40" i="1"/>
  <c r="O39" i="1"/>
  <c r="O38" i="1"/>
  <c r="O37" i="1"/>
  <c r="N41" i="1"/>
  <c r="N40" i="1"/>
  <c r="N39" i="1"/>
  <c r="N38" i="1"/>
  <c r="N37" i="1"/>
  <c r="D41" i="1"/>
  <c r="D40" i="1"/>
  <c r="D39" i="1"/>
  <c r="D38" i="1"/>
  <c r="D37" i="1"/>
  <c r="C41" i="1"/>
  <c r="C40" i="1"/>
  <c r="C39" i="1"/>
  <c r="C38" i="1"/>
  <c r="C37" i="1"/>
  <c r="T17" i="1"/>
  <c r="T16" i="1"/>
  <c r="T15" i="1"/>
  <c r="T14" i="1"/>
  <c r="T13" i="1"/>
  <c r="I17" i="1"/>
  <c r="I16" i="1"/>
  <c r="I15" i="1"/>
  <c r="I14" i="1"/>
  <c r="I13" i="1"/>
  <c r="S18" i="1"/>
  <c r="R18" i="1"/>
  <c r="Q18" i="1"/>
  <c r="H18" i="1"/>
  <c r="G18" i="1"/>
  <c r="F18" i="1"/>
  <c r="Q12" i="1"/>
  <c r="R12" i="1"/>
  <c r="S12" i="1"/>
  <c r="B40" i="1" l="1"/>
  <c r="F40" i="1" s="1"/>
  <c r="B39" i="1"/>
  <c r="F39" i="1" s="1"/>
  <c r="M41" i="1"/>
  <c r="Q41" i="1" s="1"/>
  <c r="M38" i="1"/>
  <c r="Q38" i="1" s="1"/>
  <c r="M39" i="1"/>
  <c r="Q39" i="1" s="1"/>
  <c r="M40" i="1"/>
  <c r="Q40" i="1" s="1"/>
  <c r="M37" i="1"/>
  <c r="Q37" i="1" s="1"/>
  <c r="B37" i="1"/>
  <c r="F37" i="1" s="1"/>
  <c r="B41" i="1"/>
  <c r="F41" i="1" s="1"/>
  <c r="B38" i="1"/>
  <c r="F38" i="1" s="1"/>
  <c r="H41" i="1" l="1"/>
  <c r="J17" i="1" s="1"/>
  <c r="H37" i="1"/>
  <c r="J13" i="1" s="1"/>
  <c r="S40" i="1"/>
  <c r="U16" i="1" s="1"/>
  <c r="S39" i="1"/>
  <c r="U15" i="1" s="1"/>
  <c r="S38" i="1"/>
  <c r="U14" i="1" s="1"/>
  <c r="S37" i="1"/>
  <c r="U13" i="1" s="1"/>
  <c r="S41" i="1"/>
  <c r="U17" i="1" s="1"/>
  <c r="H39" i="1"/>
  <c r="J15" i="1" s="1"/>
  <c r="H38" i="1"/>
  <c r="J14" i="1" s="1"/>
  <c r="H40" i="1"/>
  <c r="J16" i="1" s="1"/>
  <c r="N26" i="1" l="1"/>
  <c r="N22" i="1"/>
  <c r="M23" i="1"/>
  <c r="N25" i="1"/>
  <c r="M26" i="1"/>
  <c r="M22" i="1"/>
  <c r="N24" i="1"/>
  <c r="M25" i="1"/>
  <c r="N23" i="1"/>
  <c r="M24" i="1"/>
  <c r="B26" i="1"/>
  <c r="B23" i="1"/>
  <c r="I26" i="1"/>
  <c r="I22" i="1"/>
  <c r="B25" i="1"/>
  <c r="I25" i="1"/>
  <c r="B24" i="1"/>
  <c r="I24" i="1"/>
  <c r="B22" i="1"/>
  <c r="I23" i="1"/>
  <c r="L22" i="1" l="1"/>
  <c r="J24" i="1"/>
  <c r="L24" i="1"/>
  <c r="J22" i="1"/>
  <c r="I27" i="1"/>
  <c r="L26" i="1"/>
  <c r="J26" i="1"/>
  <c r="L25" i="1"/>
  <c r="J25" i="1"/>
  <c r="L23" i="1"/>
  <c r="J23" i="1"/>
  <c r="M27" i="1"/>
  <c r="J27" i="1" l="1"/>
  <c r="L27" i="1"/>
  <c r="J28" i="1" l="1"/>
  <c r="L28" i="1"/>
</calcChain>
</file>

<file path=xl/sharedStrings.xml><?xml version="1.0" encoding="utf-8"?>
<sst xmlns="http://schemas.openxmlformats.org/spreadsheetml/2006/main" count="25" uniqueCount="15">
  <si>
    <t>Ringe</t>
  </si>
  <si>
    <t>Platz</t>
  </si>
  <si>
    <t>Punkte</t>
  </si>
  <si>
    <t>Auswertung</t>
  </si>
  <si>
    <t>Einzelpunkte</t>
  </si>
  <si>
    <t>Lfd. Nr.</t>
  </si>
  <si>
    <t>Vor u. Nachname</t>
  </si>
  <si>
    <t>Schützen in Wertung</t>
  </si>
  <si>
    <t>Heimverein</t>
  </si>
  <si>
    <t>Gastverein</t>
  </si>
  <si>
    <t>Unterschrift Heimverein</t>
  </si>
  <si>
    <t>Unterschrift Gastverein</t>
  </si>
  <si>
    <t>anläßlich des 50-jährigen Bestehens des Schützenkreises Nordwest</t>
  </si>
  <si>
    <t>Datum:</t>
  </si>
  <si>
    <t>Jubiläumsschießen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</si>
</sst>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mm\ yyyy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1" fillId="0" borderId="0" xfId="0" applyFont="1" applyAlignment="1" applyProtection="1">
      <alignment shrinkToFit="1"/>
      <protection hidden="1"/>
    </xf>
    <xf numFmtId="0" fontId="0" fillId="0" borderId="0" xfId="0" applyAlignment="1" applyProtection="1">
      <alignment shrinkToFit="1"/>
      <protection hidden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4" fillId="0" borderId="0" xfId="0" applyFont="1" applyProtection="1"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49" fontId="11" fillId="0" borderId="8" xfId="0" applyNumberFormat="1" applyFont="1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1" fontId="4" fillId="0" borderId="19" xfId="0" applyNumberFormat="1" applyFont="1" applyBorder="1" applyAlignment="1" applyProtection="1">
      <alignment horizontal="center" vertical="center"/>
      <protection hidden="1"/>
    </xf>
    <xf numFmtId="1" fontId="10" fillId="0" borderId="0" xfId="0" applyNumberFormat="1" applyFont="1" applyAlignment="1" applyProtection="1">
      <alignment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1" fontId="4" fillId="0" borderId="21" xfId="0" applyNumberFormat="1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1" fontId="4" fillId="0" borderId="24" xfId="0" applyNumberFormat="1" applyFont="1" applyBorder="1" applyAlignment="1" applyProtection="1">
      <alignment horizontal="center" vertical="center"/>
      <protection hidden="1"/>
    </xf>
    <xf numFmtId="1" fontId="4" fillId="0" borderId="27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3" fillId="0" borderId="30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26" xfId="0" applyFont="1" applyBorder="1" applyAlignment="1" applyProtection="1">
      <alignment vertical="center"/>
      <protection hidden="1"/>
    </xf>
    <xf numFmtId="0" fontId="4" fillId="0" borderId="13" xfId="0" applyFont="1" applyBorder="1" applyAlignment="1" applyProtection="1">
      <alignment horizontal="left" vertical="center"/>
      <protection hidden="1"/>
    </xf>
    <xf numFmtId="0" fontId="4" fillId="0" borderId="14" xfId="0" applyFont="1" applyBorder="1" applyAlignment="1" applyProtection="1">
      <alignment horizontal="left" vertical="center"/>
      <protection hidden="1"/>
    </xf>
    <xf numFmtId="0" fontId="4" fillId="0" borderId="23" xfId="0" applyFont="1" applyBorder="1" applyAlignment="1" applyProtection="1">
      <alignment horizontal="left" vertical="center"/>
      <protection hidden="1"/>
    </xf>
    <xf numFmtId="0" fontId="4" fillId="0" borderId="10" xfId="0" applyFont="1" applyBorder="1" applyAlignment="1" applyProtection="1">
      <alignment horizontal="left" vertical="center"/>
      <protection hidden="1"/>
    </xf>
    <xf numFmtId="0" fontId="4" fillId="0" borderId="11" xfId="0" applyFont="1" applyBorder="1" applyAlignment="1" applyProtection="1">
      <alignment horizontal="left" vertical="center"/>
      <protection hidden="1"/>
    </xf>
    <xf numFmtId="0" fontId="4" fillId="0" borderId="17" xfId="0" applyFont="1" applyBorder="1" applyAlignment="1" applyProtection="1">
      <alignment horizontal="left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29" xfId="0" applyFont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166" fontId="7" fillId="0" borderId="3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0" applyFont="1" applyAlignment="1" applyProtection="1">
      <alignment horizontal="right"/>
      <protection hidden="1"/>
    </xf>
    <xf numFmtId="0" fontId="1" fillId="0" borderId="17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hidden="1"/>
    </xf>
    <xf numFmtId="0" fontId="5" fillId="0" borderId="31" xfId="0" applyFont="1" applyBorder="1" applyAlignment="1" applyProtection="1">
      <alignment horizontal="left" vertical="center"/>
      <protection hidden="1"/>
    </xf>
    <xf numFmtId="0" fontId="5" fillId="0" borderId="25" xfId="0" applyFont="1" applyBorder="1" applyAlignment="1" applyProtection="1">
      <alignment horizontal="left" vertical="center"/>
      <protection hidden="1"/>
    </xf>
    <xf numFmtId="0" fontId="5" fillId="0" borderId="25" xfId="0" applyFont="1" applyBorder="1" applyAlignment="1" applyProtection="1">
      <alignment horizontal="right" vertical="center"/>
      <protection hidden="1"/>
    </xf>
    <xf numFmtId="0" fontId="5" fillId="0" borderId="32" xfId="0" applyFont="1" applyBorder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</cellXfs>
  <cellStyles count="1">
    <cellStyle name="Standard" xfId="0" builtinId="0"/>
  </cellStyles>
  <dxfs count="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5</xdr:row>
      <xdr:rowOff>9525</xdr:rowOff>
    </xdr:to>
    <xdr:pic>
      <xdr:nvPicPr>
        <xdr:cNvPr id="1141" name="Bild 3">
          <a:extLst>
            <a:ext uri="{FF2B5EF4-FFF2-40B4-BE49-F238E27FC236}">
              <a16:creationId xmlns:a16="http://schemas.microsoft.com/office/drawing/2014/main" id="{F405E59E-A0E5-AB1F-42D6-B74E43F33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47625</xdr:colOff>
      <xdr:row>0</xdr:row>
      <xdr:rowOff>19050</xdr:rowOff>
    </xdr:from>
    <xdr:to>
      <xdr:col>20</xdr:col>
      <xdr:colOff>495300</xdr:colOff>
      <xdr:row>5</xdr:row>
      <xdr:rowOff>28575</xdr:rowOff>
    </xdr:to>
    <xdr:pic>
      <xdr:nvPicPr>
        <xdr:cNvPr id="1142" name="Bild 3">
          <a:extLst>
            <a:ext uri="{FF2B5EF4-FFF2-40B4-BE49-F238E27FC236}">
              <a16:creationId xmlns:a16="http://schemas.microsoft.com/office/drawing/2014/main" id="{8F46F1C4-2927-4F54-F311-1B71C7BD1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19050"/>
          <a:ext cx="9620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2"/>
  <sheetViews>
    <sheetView showGridLines="0" tabSelected="1" zoomScaleNormal="100" workbookViewId="0">
      <selection activeCell="J28" sqref="J28"/>
    </sheetView>
  </sheetViews>
  <sheetFormatPr baseColWidth="10" defaultRowHeight="12.75" x14ac:dyDescent="0.2"/>
  <cols>
    <col min="1" max="1" width="7.7109375" style="2" customWidth="1"/>
    <col min="2" max="2" width="4.7109375" style="1" customWidth="1"/>
    <col min="3" max="3" width="2.7109375" style="1" customWidth="1"/>
    <col min="4" max="4" width="14.7109375" style="1" customWidth="1"/>
    <col min="5" max="5" width="12.7109375" style="1" customWidth="1"/>
    <col min="6" max="8" width="4.28515625" style="1" customWidth="1"/>
    <col min="9" max="10" width="7.7109375" style="2" customWidth="1"/>
    <col min="11" max="11" width="1.7109375" style="1" customWidth="1"/>
    <col min="12" max="12" width="7.7109375" style="2" customWidth="1"/>
    <col min="13" max="13" width="7.7109375" style="1" customWidth="1"/>
    <col min="14" max="14" width="2.7109375" style="1" customWidth="1"/>
    <col min="15" max="15" width="14.7109375" style="1" customWidth="1"/>
    <col min="16" max="16" width="12.7109375" style="1" customWidth="1"/>
    <col min="17" max="19" width="4.28515625" style="1" customWidth="1"/>
    <col min="20" max="21" width="7.7109375" style="2" customWidth="1"/>
    <col min="22" max="22" width="3.42578125" style="2" customWidth="1"/>
    <col min="23" max="23" width="4.42578125" style="1" customWidth="1"/>
    <col min="24" max="26" width="5.7109375" style="1" customWidth="1"/>
    <col min="27" max="16384" width="11.42578125" style="1"/>
  </cols>
  <sheetData>
    <row r="1" spans="1:26" ht="15" customHeight="1" x14ac:dyDescent="0.2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W1" s="3"/>
      <c r="X1" s="3"/>
      <c r="Y1" s="6"/>
    </row>
    <row r="2" spans="1:26" ht="15" customHeight="1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W2" s="3"/>
      <c r="X2" s="3"/>
      <c r="Y2" s="7"/>
    </row>
    <row r="3" spans="1:26" ht="15" customHeight="1" x14ac:dyDescent="0.25">
      <c r="A3" s="64" t="s">
        <v>14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W3" s="3"/>
      <c r="X3" s="3"/>
      <c r="Y3" s="7"/>
    </row>
    <row r="4" spans="1:26" ht="15" customHeight="1" x14ac:dyDescent="0.25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W4" s="3"/>
      <c r="X4" s="3"/>
      <c r="Y4" s="7"/>
    </row>
    <row r="5" spans="1:26" ht="15" customHeight="1" x14ac:dyDescent="0.2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W5" s="3"/>
      <c r="X5" s="3"/>
      <c r="Y5" s="7"/>
    </row>
    <row r="6" spans="1:26" ht="1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W6" s="3"/>
      <c r="X6" s="3"/>
      <c r="Y6" s="7"/>
    </row>
    <row r="7" spans="1:26" ht="15" customHeight="1" x14ac:dyDescent="0.2">
      <c r="A7" s="72" t="s">
        <v>13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66"/>
      <c r="Q7" s="66"/>
      <c r="R7" s="66"/>
      <c r="S7" s="66"/>
      <c r="T7" s="4"/>
      <c r="W7" s="3"/>
      <c r="X7" s="3"/>
      <c r="Y7" s="7"/>
    </row>
    <row r="8" spans="1:26" ht="15" customHeight="1" x14ac:dyDescent="0.2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W8" s="3"/>
      <c r="X8" s="3"/>
      <c r="Y8" s="7"/>
      <c r="Z8" s="7"/>
    </row>
    <row r="9" spans="1:26" s="15" customFormat="1" ht="20.25" customHeight="1" x14ac:dyDescent="0.2">
      <c r="A9" s="67"/>
      <c r="B9" s="68"/>
      <c r="C9" s="68"/>
      <c r="D9" s="68"/>
      <c r="E9" s="68"/>
      <c r="F9" s="68"/>
      <c r="G9" s="68"/>
      <c r="H9" s="68"/>
      <c r="I9" s="68"/>
      <c r="J9" s="68"/>
      <c r="K9" s="69"/>
      <c r="L9" s="68"/>
      <c r="M9" s="68"/>
      <c r="N9" s="68"/>
      <c r="O9" s="68"/>
      <c r="P9" s="68"/>
      <c r="Q9" s="68"/>
      <c r="R9" s="68"/>
      <c r="S9" s="68"/>
      <c r="T9" s="68"/>
      <c r="U9" s="68"/>
      <c r="V9" s="70"/>
    </row>
    <row r="10" spans="1:26" x14ac:dyDescent="0.2">
      <c r="B10" s="46" t="s">
        <v>8</v>
      </c>
      <c r="C10" s="47"/>
      <c r="D10" s="47"/>
      <c r="E10" s="47"/>
      <c r="F10" s="47"/>
      <c r="G10" s="47"/>
      <c r="H10" s="47"/>
      <c r="I10" s="47"/>
      <c r="J10" s="47"/>
      <c r="L10" s="46" t="s">
        <v>9</v>
      </c>
      <c r="M10" s="47"/>
      <c r="N10" s="47"/>
      <c r="O10" s="47"/>
      <c r="P10" s="47"/>
      <c r="Q10" s="47"/>
      <c r="R10" s="47"/>
      <c r="S10" s="47"/>
      <c r="T10" s="47"/>
      <c r="U10" s="47"/>
    </row>
    <row r="11" spans="1:26" ht="13.5" thickBot="1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spans="1:26" s="15" customFormat="1" ht="21.75" customHeight="1" x14ac:dyDescent="0.2">
      <c r="A12" s="12" t="s">
        <v>5</v>
      </c>
      <c r="B12" s="44" t="s">
        <v>6</v>
      </c>
      <c r="C12" s="45"/>
      <c r="D12" s="45"/>
      <c r="E12" s="45"/>
      <c r="F12" s="11">
        <v>1</v>
      </c>
      <c r="G12" s="11">
        <v>2</v>
      </c>
      <c r="H12" s="11">
        <v>3</v>
      </c>
      <c r="I12" s="13" t="s">
        <v>0</v>
      </c>
      <c r="J12" s="14" t="s">
        <v>1</v>
      </c>
      <c r="L12" s="12" t="s">
        <v>5</v>
      </c>
      <c r="M12" s="40" t="s">
        <v>6</v>
      </c>
      <c r="N12" s="41"/>
      <c r="O12" s="41"/>
      <c r="P12" s="41"/>
      <c r="Q12" s="11">
        <f>F12</f>
        <v>1</v>
      </c>
      <c r="R12" s="11">
        <f>G12</f>
        <v>2</v>
      </c>
      <c r="S12" s="11">
        <f>H12</f>
        <v>3</v>
      </c>
      <c r="T12" s="13" t="s">
        <v>0</v>
      </c>
      <c r="U12" s="14" t="s">
        <v>1</v>
      </c>
      <c r="V12" s="16"/>
    </row>
    <row r="13" spans="1:26" s="15" customFormat="1" ht="20.100000000000001" customHeight="1" x14ac:dyDescent="0.2">
      <c r="A13" s="27">
        <v>1</v>
      </c>
      <c r="B13" s="42"/>
      <c r="C13" s="43"/>
      <c r="D13" s="43"/>
      <c r="E13" s="43"/>
      <c r="F13" s="8"/>
      <c r="G13" s="8"/>
      <c r="H13" s="8"/>
      <c r="I13" s="17" t="str">
        <f>IF($H13="","",SUM($F13:$H13))</f>
        <v/>
      </c>
      <c r="J13" s="18" t="str">
        <f>IF($I13="","",$H37)</f>
        <v/>
      </c>
      <c r="L13" s="27">
        <v>1</v>
      </c>
      <c r="M13" s="42"/>
      <c r="N13" s="43"/>
      <c r="O13" s="43"/>
      <c r="P13" s="43"/>
      <c r="Q13" s="8"/>
      <c r="R13" s="8"/>
      <c r="S13" s="8"/>
      <c r="T13" s="17" t="str">
        <f>IF($S13="","",SUM($Q13:$S13))</f>
        <v/>
      </c>
      <c r="U13" s="18" t="str">
        <f>IF($T13="","",$S37)</f>
        <v/>
      </c>
      <c r="V13" s="19"/>
    </row>
    <row r="14" spans="1:26" s="15" customFormat="1" ht="20.100000000000001" customHeight="1" x14ac:dyDescent="0.2">
      <c r="A14" s="27">
        <v>2</v>
      </c>
      <c r="B14" s="42"/>
      <c r="C14" s="43"/>
      <c r="D14" s="43"/>
      <c r="E14" s="43"/>
      <c r="F14" s="8"/>
      <c r="G14" s="8"/>
      <c r="H14" s="8"/>
      <c r="I14" s="17" t="str">
        <f>IF($H14="","",SUM($F14:$H14))</f>
        <v/>
      </c>
      <c r="J14" s="18" t="str">
        <f>IF($I14="","",$H38)</f>
        <v/>
      </c>
      <c r="L14" s="27">
        <v>2</v>
      </c>
      <c r="M14" s="42"/>
      <c r="N14" s="43"/>
      <c r="O14" s="43"/>
      <c r="P14" s="73"/>
      <c r="Q14" s="8"/>
      <c r="R14" s="8"/>
      <c r="S14" s="8"/>
      <c r="T14" s="17" t="str">
        <f>IF($S14="","",SUM($Q14:$S14))</f>
        <v/>
      </c>
      <c r="U14" s="18" t="str">
        <f>IF($T14="","",$S38)</f>
        <v/>
      </c>
      <c r="V14" s="19"/>
    </row>
    <row r="15" spans="1:26" s="15" customFormat="1" ht="20.100000000000001" customHeight="1" x14ac:dyDescent="0.2">
      <c r="A15" s="27">
        <v>3</v>
      </c>
      <c r="B15" s="42"/>
      <c r="C15" s="43"/>
      <c r="D15" s="43"/>
      <c r="E15" s="43"/>
      <c r="F15" s="8"/>
      <c r="G15" s="8"/>
      <c r="H15" s="8"/>
      <c r="I15" s="17" t="str">
        <f>IF($H15="","",SUM($F15:$H15))</f>
        <v/>
      </c>
      <c r="J15" s="18" t="str">
        <f>IF($I15="","",$H39)</f>
        <v/>
      </c>
      <c r="L15" s="27">
        <v>3</v>
      </c>
      <c r="M15" s="42"/>
      <c r="N15" s="43"/>
      <c r="O15" s="43"/>
      <c r="P15" s="43"/>
      <c r="Q15" s="8"/>
      <c r="R15" s="8"/>
      <c r="S15" s="8"/>
      <c r="T15" s="17" t="str">
        <f>IF($S15="","",SUM($Q15:$S15))</f>
        <v/>
      </c>
      <c r="U15" s="18" t="str">
        <f>IF($T15="","",$S39)</f>
        <v/>
      </c>
      <c r="V15" s="19"/>
    </row>
    <row r="16" spans="1:26" s="15" customFormat="1" ht="20.100000000000001" customHeight="1" x14ac:dyDescent="0.2">
      <c r="A16" s="27">
        <v>4</v>
      </c>
      <c r="B16" s="42"/>
      <c r="C16" s="43"/>
      <c r="D16" s="43"/>
      <c r="E16" s="43"/>
      <c r="F16" s="8"/>
      <c r="G16" s="8"/>
      <c r="H16" s="8"/>
      <c r="I16" s="17" t="str">
        <f>IF($H16="","",SUM($F16:$H16))</f>
        <v/>
      </c>
      <c r="J16" s="18" t="str">
        <f>IF($I16="","",$H40)</f>
        <v/>
      </c>
      <c r="L16" s="27">
        <v>4</v>
      </c>
      <c r="M16" s="42"/>
      <c r="N16" s="43"/>
      <c r="O16" s="43"/>
      <c r="P16" s="43"/>
      <c r="Q16" s="8"/>
      <c r="R16" s="8"/>
      <c r="S16" s="8"/>
      <c r="T16" s="17" t="str">
        <f>IF($S16="","",SUM($Q16:$S16))</f>
        <v/>
      </c>
      <c r="U16" s="18" t="str">
        <f>IF($T16="","",$S40)</f>
        <v/>
      </c>
      <c r="V16" s="19"/>
    </row>
    <row r="17" spans="1:22" s="15" customFormat="1" ht="20.100000000000001" customHeight="1" thickBot="1" x14ac:dyDescent="0.25">
      <c r="A17" s="29">
        <v>5</v>
      </c>
      <c r="B17" s="38"/>
      <c r="C17" s="39"/>
      <c r="D17" s="39"/>
      <c r="E17" s="39"/>
      <c r="F17" s="9"/>
      <c r="G17" s="9"/>
      <c r="H17" s="9"/>
      <c r="I17" s="20" t="str">
        <f>IF($H17="","",SUM($F17:$H17))</f>
        <v/>
      </c>
      <c r="J17" s="21" t="str">
        <f>IF($I17="","",$H41)</f>
        <v/>
      </c>
      <c r="L17" s="29">
        <v>5</v>
      </c>
      <c r="M17" s="38"/>
      <c r="N17" s="39"/>
      <c r="O17" s="39"/>
      <c r="P17" s="39"/>
      <c r="Q17" s="9"/>
      <c r="R17" s="9"/>
      <c r="S17" s="9"/>
      <c r="T17" s="20" t="str">
        <f>IF($S17="","",SUM($Q17:$S17))</f>
        <v/>
      </c>
      <c r="U17" s="21" t="str">
        <f>IF($T17="","",$S41)</f>
        <v/>
      </c>
      <c r="V17" s="19"/>
    </row>
    <row r="18" spans="1:22" x14ac:dyDescent="0.2">
      <c r="B18" s="3"/>
      <c r="F18" s="1" t="str">
        <f>IF(SUM(F13:F17)=0,"",SUM(F13:F17))</f>
        <v/>
      </c>
      <c r="G18" s="1" t="str">
        <f>IF(SUM(G13:G17)=0,"",SUM(G13:G17))</f>
        <v/>
      </c>
      <c r="H18" s="1" t="str">
        <f>IF(SUM(H13:H17)=0,"",SUM(H13:H17))</f>
        <v/>
      </c>
      <c r="Q18" s="1" t="str">
        <f>IF(SUM(Q13:Q17)=0,"",SUM(Q13:Q17))</f>
        <v/>
      </c>
      <c r="R18" s="1" t="str">
        <f>IF(SUM(R13:R17)=0,"",SUM(R13:R17))</f>
        <v/>
      </c>
      <c r="S18" s="1" t="str">
        <f>IF(SUM(S13:S17)=0,"",SUM(S13:S17))</f>
        <v/>
      </c>
    </row>
    <row r="19" spans="1:22" x14ac:dyDescent="0.2">
      <c r="B19" s="3"/>
    </row>
    <row r="20" spans="1:22" ht="13.5" thickBot="1" x14ac:dyDescent="0.25">
      <c r="J20" s="48" t="s">
        <v>3</v>
      </c>
      <c r="K20" s="49"/>
      <c r="L20" s="49"/>
    </row>
    <row r="21" spans="1:22" s="15" customFormat="1" ht="13.5" thickBot="1" x14ac:dyDescent="0.25">
      <c r="A21" s="32" t="s">
        <v>1</v>
      </c>
      <c r="B21" s="59" t="s">
        <v>7</v>
      </c>
      <c r="C21" s="60"/>
      <c r="D21" s="60"/>
      <c r="E21" s="60"/>
      <c r="F21" s="60"/>
      <c r="G21" s="60"/>
      <c r="H21" s="61"/>
      <c r="I21" s="33" t="s">
        <v>0</v>
      </c>
      <c r="J21" s="50" t="s">
        <v>2</v>
      </c>
      <c r="K21" s="51"/>
      <c r="L21" s="52"/>
      <c r="M21" s="34" t="s">
        <v>0</v>
      </c>
      <c r="N21" s="59" t="s">
        <v>7</v>
      </c>
      <c r="O21" s="60"/>
      <c r="P21" s="60"/>
      <c r="Q21" s="60"/>
      <c r="R21" s="60"/>
      <c r="S21" s="60"/>
      <c r="T21" s="61"/>
      <c r="U21" s="14" t="s">
        <v>1</v>
      </c>
      <c r="V21" s="16"/>
    </row>
    <row r="22" spans="1:22" s="15" customFormat="1" ht="20.100000000000001" customHeight="1" x14ac:dyDescent="0.2">
      <c r="A22" s="22">
        <v>1</v>
      </c>
      <c r="B22" s="56" t="str">
        <f>IF($J$13=$A22,$B$13,IF($J$14=$A22,$B$14,IF($J$15=$A22,$B$15,IF($J$16=$A22,$B$16,IF($J$17=$A22,$B$17,"")))))</f>
        <v/>
      </c>
      <c r="C22" s="57"/>
      <c r="D22" s="57"/>
      <c r="E22" s="57"/>
      <c r="F22" s="57"/>
      <c r="G22" s="57"/>
      <c r="H22" s="58"/>
      <c r="I22" s="23" t="str">
        <f>IF($J$13=$A22,$I$13,IF($J$14=$A22,$I$14,IF($J$15=$A22,$I$15,IF($J$16=$A22,$I$16,IF($J$17=$A22,$I$17,"")))))</f>
        <v/>
      </c>
      <c r="J22" s="24" t="str">
        <f>IF($I22="","",IF($I22&gt;$M22,2,IF($I22=$M22,1,0)))</f>
        <v/>
      </c>
      <c r="K22" s="25"/>
      <c r="L22" s="24" t="str">
        <f>IF($M22="","",IF($M22&gt;$I22,2,IF($M22=$I22,1,0)))</f>
        <v/>
      </c>
      <c r="M22" s="26" t="str">
        <f>IF($U$13=$U22,$T$13,IF($U$14=$U22,$T$14,IF($U$15=$U22,$T$15,IF($U$16=$U22,$T$16,IF($U$17=$U22,$T$17,"")))))</f>
        <v/>
      </c>
      <c r="N22" s="56" t="str">
        <f>IF($U$13=$U22,$M$13,IF($U$14=$U22,$M$14,IF($U$15=$U22,$M$15,IF($U$16=$U22,$M$16,IF($U$17=$U22,$M$17,"")))))</f>
        <v/>
      </c>
      <c r="O22" s="57"/>
      <c r="P22" s="57"/>
      <c r="Q22" s="57"/>
      <c r="R22" s="57"/>
      <c r="S22" s="57"/>
      <c r="T22" s="58"/>
      <c r="U22" s="18">
        <v>1</v>
      </c>
      <c r="V22" s="16"/>
    </row>
    <row r="23" spans="1:22" s="15" customFormat="1" ht="20.100000000000001" customHeight="1" x14ac:dyDescent="0.2">
      <c r="A23" s="22">
        <v>2</v>
      </c>
      <c r="B23" s="56" t="str">
        <f>IF($J$13=$A23,$B$13,IF($J$14=$A23,$B$14,IF($J$15=$A23,$B$15,IF($J$16=$A23,$B$16,IF($J$17=$A23,$B$17,"")))))</f>
        <v/>
      </c>
      <c r="C23" s="57"/>
      <c r="D23" s="57"/>
      <c r="E23" s="57"/>
      <c r="F23" s="57"/>
      <c r="G23" s="57"/>
      <c r="H23" s="58"/>
      <c r="I23" s="23" t="str">
        <f>IF($J$13=$A23,$I$13,IF($J$14=$A23,$I$14,IF($J$15=$A23,$I$15,IF($J$16=$A23,$I$16,IF($J$17=$A23,$I$17,"")))))</f>
        <v/>
      </c>
      <c r="J23" s="28" t="str">
        <f>IF($I23="","",IF($I23&gt;$M23,2,IF($I23=$M23,1,0)))</f>
        <v/>
      </c>
      <c r="K23" s="25"/>
      <c r="L23" s="28" t="str">
        <f>IF($M22="","",IF($M23&gt;$I23,2,IF($M23=$I23,1,0)))</f>
        <v/>
      </c>
      <c r="M23" s="26" t="str">
        <f>IF($U$13=$U23,$T$13,IF($U$14=$U23,$T$14,IF($U$15=$U23,$T$15,IF($U$16=$U23,$T$16,IF($U$17=$U23,$T$17,"")))))</f>
        <v/>
      </c>
      <c r="N23" s="56" t="str">
        <f>IF($U$13=$U23,$M$13,IF($U$14=$U23,$M$14,IF($U$15=$U23,$M$15,IF($U$16=$U23,$M$16,IF($U$17=$U23,$M$17,"")))))</f>
        <v/>
      </c>
      <c r="O23" s="57"/>
      <c r="P23" s="57"/>
      <c r="Q23" s="57"/>
      <c r="R23" s="57"/>
      <c r="S23" s="57"/>
      <c r="T23" s="58"/>
      <c r="U23" s="18">
        <v>2</v>
      </c>
      <c r="V23" s="16"/>
    </row>
    <row r="24" spans="1:22" s="15" customFormat="1" ht="20.100000000000001" customHeight="1" x14ac:dyDescent="0.2">
      <c r="A24" s="22">
        <v>3</v>
      </c>
      <c r="B24" s="56" t="str">
        <f>IF($J$13=$A24,$B$13,IF($J$14=$A24,$B$14,IF($J$15=$A24,$B$15,IF($J$16=$A24,$B$16,IF($J$17=$A24,$B$17,"")))))</f>
        <v/>
      </c>
      <c r="C24" s="57"/>
      <c r="D24" s="57"/>
      <c r="E24" s="57"/>
      <c r="F24" s="57"/>
      <c r="G24" s="57"/>
      <c r="H24" s="58"/>
      <c r="I24" s="23" t="str">
        <f>IF($J$13=$A24,$I$13,IF($J$14=$A24,$I$14,IF($J$15=$A24,$I$15,IF($J$16=$A24,$I$16,IF($J$17=$A24,$I$17,"")))))</f>
        <v/>
      </c>
      <c r="J24" s="28" t="str">
        <f>IF($I24="","",IF($I24&gt;$M24,2,IF($I24=$M24,1,0)))</f>
        <v/>
      </c>
      <c r="K24" s="25"/>
      <c r="L24" s="28" t="str">
        <f>IF($M23="","",IF($M24&gt;$I24,2,IF($M24=$I24,1,0)))</f>
        <v/>
      </c>
      <c r="M24" s="26" t="str">
        <f>IF($U$13=$U24,$T$13,IF($U$14=$U24,$T$14,IF($U$15=$U24,$T$15,IF($U$16=$U24,$T$16,IF($U$17=$U24,$T$17,"")))))</f>
        <v/>
      </c>
      <c r="N24" s="56" t="str">
        <f>IF($U$13=$U24,$M$13,IF($U$14=$U24,$M$14,IF($U$15=$U24,$M$15,IF($U$16=$U24,$M$16,IF($U$17=$U24,$M$17,"")))))</f>
        <v/>
      </c>
      <c r="O24" s="57"/>
      <c r="P24" s="57"/>
      <c r="Q24" s="57"/>
      <c r="R24" s="57"/>
      <c r="S24" s="57"/>
      <c r="T24" s="58"/>
      <c r="U24" s="18">
        <v>3</v>
      </c>
      <c r="V24" s="16"/>
    </row>
    <row r="25" spans="1:22" s="15" customFormat="1" ht="20.100000000000001" customHeight="1" x14ac:dyDescent="0.2">
      <c r="A25" s="27">
        <v>4</v>
      </c>
      <c r="B25" s="56" t="str">
        <f>IF($J$13=$A25,$B$13,IF($J$14=$A25,$B$14,IF($J$15=$A25,$B$15,IF($J$16=$A25,$B$16,IF($J$17=$A25,$B$17,"")))))</f>
        <v/>
      </c>
      <c r="C25" s="57"/>
      <c r="D25" s="57"/>
      <c r="E25" s="57"/>
      <c r="F25" s="57"/>
      <c r="G25" s="57"/>
      <c r="H25" s="58"/>
      <c r="I25" s="23" t="str">
        <f>IF($J$13=$A25,$I$13,IF($J$14=$A25,$I$14,IF($J$15=$A25,$I$15,IF($J$16=$A25,$I$16,IF($J$17=$A25,$I$17,"")))))</f>
        <v/>
      </c>
      <c r="J25" s="28" t="str">
        <f>IF($I25="","",IF($I25&gt;$M25,2,IF($I25=$M25,1,0)))</f>
        <v/>
      </c>
      <c r="K25" s="25"/>
      <c r="L25" s="28" t="str">
        <f>IF($M24="","",IF($M25&gt;$I25,2,IF($M25=$I25,1,0)))</f>
        <v/>
      </c>
      <c r="M25" s="26" t="str">
        <f>IF($U$13=$U25,$T$13,IF($U$14=$U25,$T$14,IF($U$15=$U25,$T$15,IF($U$16=$U25,$T$16,IF($U$17=$U25,$T$17,"")))))</f>
        <v/>
      </c>
      <c r="N25" s="56" t="str">
        <f>IF($U$13=$U25,$M$13,IF($U$14=$U25,$M$14,IF($U$15=$U25,$M$15,IF($U$16=$U25,$M$16,IF($U$17=$U25,$M$17,"")))))</f>
        <v/>
      </c>
      <c r="O25" s="57"/>
      <c r="P25" s="57"/>
      <c r="Q25" s="57"/>
      <c r="R25" s="57"/>
      <c r="S25" s="57"/>
      <c r="T25" s="58"/>
      <c r="U25" s="18">
        <v>4</v>
      </c>
      <c r="V25" s="16"/>
    </row>
    <row r="26" spans="1:22" s="15" customFormat="1" ht="20.100000000000001" customHeight="1" thickBot="1" x14ac:dyDescent="0.25">
      <c r="A26" s="29">
        <v>5</v>
      </c>
      <c r="B26" s="53" t="str">
        <f>IF($J$13=$A26,$B$13,IF($J$14=$A26,$B$14,IF($J$15=$A26,$B$15,IF($J$16=$A26,$B$16,IF($J$17=$A26,$B$17,"")))))</f>
        <v/>
      </c>
      <c r="C26" s="54"/>
      <c r="D26" s="54"/>
      <c r="E26" s="54"/>
      <c r="F26" s="54"/>
      <c r="G26" s="54"/>
      <c r="H26" s="55"/>
      <c r="I26" s="36" t="str">
        <f>IF($J$13=$A26,$I$13,IF($J$14=$A26,$I$14,IF($J$15=$A26,$I$15,IF($J$16=$A26,$I$16,IF($J$17=$A26,$I$17,"")))))</f>
        <v/>
      </c>
      <c r="J26" s="30" t="str">
        <f>IF($I26="","",IF($I26&gt;$M26,2,IF($I26=$M26,1,0)))</f>
        <v/>
      </c>
      <c r="K26" s="25"/>
      <c r="L26" s="30" t="str">
        <f>IF($M25="","",IF($M26&gt;$I26,2,IF($M26=$I26,1,0)))</f>
        <v/>
      </c>
      <c r="M26" s="37" t="str">
        <f>IF($U$13=$U26,$T$13,IF($U$14=$U26,$T$14,IF($U$15=$U26,$T$15,IF($U$16=$U26,$T$16,IF($U$17=$U26,$T$17,"")))))</f>
        <v/>
      </c>
      <c r="N26" s="53" t="str">
        <f>IF($U$13=$U26,$M$13,IF($U$14=$U26,$M$14,IF($U$15=$U26,$M$15,IF($U$16=$U26,$M$16,IF($U$17=$U26,$M$17,"")))))</f>
        <v/>
      </c>
      <c r="O26" s="54"/>
      <c r="P26" s="54"/>
      <c r="Q26" s="54"/>
      <c r="R26" s="54"/>
      <c r="S26" s="54"/>
      <c r="T26" s="55"/>
      <c r="U26" s="21">
        <v>5</v>
      </c>
      <c r="V26" s="16"/>
    </row>
    <row r="27" spans="1:22" s="15" customFormat="1" ht="18.75" thickBot="1" x14ac:dyDescent="0.25">
      <c r="A27" s="77" t="s">
        <v>4</v>
      </c>
      <c r="B27" s="77"/>
      <c r="C27" s="77"/>
      <c r="D27" s="77"/>
      <c r="E27" s="77"/>
      <c r="F27" s="77"/>
      <c r="G27" s="77"/>
      <c r="H27" s="78"/>
      <c r="I27" s="35" t="str">
        <f>IF(SUM(I22:I26)=0,"",SUM(I22:I26))</f>
        <v/>
      </c>
      <c r="J27" s="31" t="str">
        <f>IF(SUM(J22:J26)=0,"",SUM(J22:J26))</f>
        <v/>
      </c>
      <c r="K27" s="25"/>
      <c r="L27" s="31" t="str">
        <f>IF(SUM(L22:L26)=0,"",SUM(L22:L26))</f>
        <v/>
      </c>
      <c r="M27" s="35" t="str">
        <f>IF(SUM(M22:M26)=0,"",SUM(M22:M26))</f>
        <v/>
      </c>
      <c r="N27" s="75" t="s">
        <v>4</v>
      </c>
      <c r="O27" s="76"/>
      <c r="P27" s="76"/>
      <c r="Q27" s="76"/>
      <c r="R27" s="76"/>
      <c r="S27" s="76"/>
      <c r="T27" s="76"/>
      <c r="U27" s="76"/>
      <c r="V27" s="16"/>
    </row>
    <row r="28" spans="1:22" x14ac:dyDescent="0.2">
      <c r="A28" s="71"/>
      <c r="B28" s="71"/>
      <c r="C28" s="71"/>
      <c r="D28" s="71"/>
      <c r="E28" s="71"/>
      <c r="F28" s="71"/>
      <c r="G28" s="71"/>
      <c r="H28" s="71"/>
      <c r="I28" s="71"/>
      <c r="J28" s="79">
        <f>IF(J27&gt;L27,2,IF(J27=L27,IF(H18&gt;S18,2,0),0))</f>
        <v>0</v>
      </c>
      <c r="K28" s="80"/>
      <c r="L28" s="79">
        <f>IF(L27&gt;J27,2,IF(L27=J27,IF(S18&gt;H18,2,0),0))</f>
        <v>0</v>
      </c>
      <c r="M28" s="71"/>
      <c r="N28" s="71"/>
      <c r="O28" s="71"/>
      <c r="P28" s="71"/>
      <c r="Q28" s="71"/>
      <c r="R28" s="71"/>
      <c r="S28" s="71"/>
      <c r="T28" s="71"/>
      <c r="U28" s="71"/>
    </row>
    <row r="29" spans="1:22" x14ac:dyDescent="0.2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</row>
    <row r="30" spans="1:22" x14ac:dyDescent="0.2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</row>
    <row r="31" spans="1:22" x14ac:dyDescent="0.2">
      <c r="B31" s="62"/>
      <c r="C31" s="62"/>
      <c r="D31" s="62"/>
      <c r="E31" s="62"/>
      <c r="F31" s="62"/>
      <c r="G31" s="62"/>
      <c r="H31" s="62"/>
      <c r="N31" s="63"/>
      <c r="O31" s="63"/>
      <c r="P31" s="63"/>
      <c r="Q31" s="63"/>
      <c r="R31" s="63"/>
      <c r="S31" s="63"/>
      <c r="T31" s="63"/>
    </row>
    <row r="32" spans="1:22" x14ac:dyDescent="0.2">
      <c r="B32" s="46" t="s">
        <v>10</v>
      </c>
      <c r="C32" s="47"/>
      <c r="D32" s="47"/>
      <c r="E32" s="47"/>
      <c r="F32" s="47"/>
      <c r="G32" s="47"/>
      <c r="H32" s="47"/>
      <c r="N32" s="46" t="s">
        <v>11</v>
      </c>
      <c r="O32" s="47"/>
      <c r="P32" s="47"/>
      <c r="Q32" s="47"/>
      <c r="R32" s="47"/>
      <c r="S32" s="47"/>
      <c r="T32" s="47"/>
    </row>
    <row r="33" spans="1:21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</row>
    <row r="36" spans="1:21" x14ac:dyDescent="0.2">
      <c r="O36" s="5"/>
      <c r="P36" s="5"/>
    </row>
    <row r="37" spans="1:21" hidden="1" x14ac:dyDescent="0.2">
      <c r="B37" s="1">
        <f>IF($I13="",0,RANK($I13,$I$13:$I$17))</f>
        <v>0</v>
      </c>
      <c r="C37" s="1">
        <f>IF($H13="",0,RANK($H13,$H$13:$H$17))</f>
        <v>0</v>
      </c>
      <c r="D37" s="1">
        <f>IF($G13="",0,RANK($G13,$G$13:$G$17))</f>
        <v>0</v>
      </c>
      <c r="F37" s="10">
        <f>IF($B37=0,1000,($B37*100)+($C37*10)+$D37)</f>
        <v>1000</v>
      </c>
      <c r="G37" s="10"/>
      <c r="H37" s="10">
        <f>RANK(F37,$F$37:$F$41,1)</f>
        <v>1</v>
      </c>
      <c r="M37" s="1">
        <f>IF($T13="",0,RANK($T13,$T$13:$T$17))</f>
        <v>0</v>
      </c>
      <c r="N37" s="1">
        <f>IF($S13="",0,RANK($S13,$S$13:$S$17))</f>
        <v>0</v>
      </c>
      <c r="O37" s="1">
        <f>IF($R13="",0,RANK($R13,$R$13:$R$17))</f>
        <v>0</v>
      </c>
      <c r="Q37" s="10">
        <f>IF($M37=0,1000,($M37*100)+($N37*10)+$O37)</f>
        <v>1000</v>
      </c>
      <c r="R37" s="10"/>
      <c r="S37" s="10">
        <f>RANK(Q37,$Q$37:$Q$41,1)</f>
        <v>1</v>
      </c>
    </row>
    <row r="38" spans="1:21" hidden="1" x14ac:dyDescent="0.2">
      <c r="B38" s="1">
        <f>IF($I14="",0,RANK($I14,$I$13:$I$17))</f>
        <v>0</v>
      </c>
      <c r="C38" s="1">
        <f>IF($H14="",0,RANK($H14,$H$13:$H$17))</f>
        <v>0</v>
      </c>
      <c r="D38" s="1">
        <f>IF($G14="",0,RANK($G14,$G$13:$G$17))</f>
        <v>0</v>
      </c>
      <c r="F38" s="10">
        <f>IF($B38=0,1000,($B38*100)+($C38*10)+$D38)</f>
        <v>1000</v>
      </c>
      <c r="G38" s="10"/>
      <c r="H38" s="10">
        <f>RANK(F38,$F$37:$F$41,1)</f>
        <v>1</v>
      </c>
      <c r="M38" s="1">
        <f>IF($T14="",0,RANK($T14,$T$13:$T$17))</f>
        <v>0</v>
      </c>
      <c r="N38" s="1">
        <f>IF($S14="",0,RANK($S14,$S$13:$S$17))</f>
        <v>0</v>
      </c>
      <c r="O38" s="1">
        <f>IF($R14="",0,RANK($R14,$R$13:$R$17))</f>
        <v>0</v>
      </c>
      <c r="Q38" s="10">
        <f>IF($M38=0,1000,($M38*100)+($N38*10)+$O38)</f>
        <v>1000</v>
      </c>
      <c r="R38" s="10"/>
      <c r="S38" s="10">
        <f>RANK(Q38,$Q$37:$Q$41,1)</f>
        <v>1</v>
      </c>
    </row>
    <row r="39" spans="1:21" hidden="1" x14ac:dyDescent="0.2">
      <c r="B39" s="1">
        <f>IF($I15="",0,RANK($I15,$I$13:$I$17))</f>
        <v>0</v>
      </c>
      <c r="C39" s="1">
        <f>IF($H15="",0,RANK($H15,$H$13:$H$17))</f>
        <v>0</v>
      </c>
      <c r="D39" s="1">
        <f>IF($G15="",0,RANK($G15,$G$13:$G$17))</f>
        <v>0</v>
      </c>
      <c r="F39" s="10">
        <f>IF($B39=0,1000,($B39*100)+($C39*10)+$D39)</f>
        <v>1000</v>
      </c>
      <c r="G39" s="10"/>
      <c r="H39" s="10">
        <f>RANK(F39,$F$37:$F$41,1)</f>
        <v>1</v>
      </c>
      <c r="M39" s="1">
        <f>IF($T15="",0,RANK($T15,$T$13:$T$17))</f>
        <v>0</v>
      </c>
      <c r="N39" s="1">
        <f>IF($S15="",0,RANK($S15,$S$13:$S$17))</f>
        <v>0</v>
      </c>
      <c r="O39" s="1">
        <f>IF($R15="",0,RANK($R15,$R$13:$R$17))</f>
        <v>0</v>
      </c>
      <c r="Q39" s="10">
        <f>IF($M39=0,1000,($M39*100)+($N39*10)+$O39)</f>
        <v>1000</v>
      </c>
      <c r="R39" s="10"/>
      <c r="S39" s="10">
        <f>RANK(Q39,$Q$37:$Q$41,1)</f>
        <v>1</v>
      </c>
    </row>
    <row r="40" spans="1:21" hidden="1" x14ac:dyDescent="0.2">
      <c r="B40" s="1">
        <f>IF($I16="",0,RANK($I16,$I$13:$I$17))</f>
        <v>0</v>
      </c>
      <c r="C40" s="1">
        <f>IF($H16="",0,RANK($H16,$H$13:$H$17))</f>
        <v>0</v>
      </c>
      <c r="D40" s="1">
        <f>IF($G16="",0,RANK($G16,$G$13:$G$17))</f>
        <v>0</v>
      </c>
      <c r="F40" s="10">
        <f>IF($B40=0,1000,($B40*100)+($C40*10)+$D40)</f>
        <v>1000</v>
      </c>
      <c r="G40" s="10"/>
      <c r="H40" s="10">
        <f>RANK(F40,$F$37:$F$41,1)</f>
        <v>1</v>
      </c>
      <c r="M40" s="1">
        <f>IF($T16="",0,RANK($T16,$T$13:$T$17))</f>
        <v>0</v>
      </c>
      <c r="N40" s="1">
        <f>IF($S16="",0,RANK($S16,$S$13:$S$17))</f>
        <v>0</v>
      </c>
      <c r="O40" s="1">
        <f>IF($R16="",0,RANK($R16,$R$13:$R$17))</f>
        <v>0</v>
      </c>
      <c r="Q40" s="10">
        <f>IF($M40=0,1000,($M40*100)+($N40*10)+$O40)</f>
        <v>1000</v>
      </c>
      <c r="R40" s="10"/>
      <c r="S40" s="10">
        <f>RANK(Q40,$Q$37:$Q$41,1)</f>
        <v>1</v>
      </c>
    </row>
    <row r="41" spans="1:21" hidden="1" x14ac:dyDescent="0.2">
      <c r="B41" s="1">
        <f>IF($I17="",0,RANK($I17,$I$13:$I$17))</f>
        <v>0</v>
      </c>
      <c r="C41" s="1">
        <f>IF($H17="",0,RANK($H17,$H$13:$H$17))</f>
        <v>0</v>
      </c>
      <c r="D41" s="1">
        <f>IF($G17="",0,RANK($G17,$G$13:$G$17))</f>
        <v>0</v>
      </c>
      <c r="F41" s="10">
        <f>IF($B41=0,1000,($B41*100)+($C41*10)+$D41)</f>
        <v>1000</v>
      </c>
      <c r="G41" s="10"/>
      <c r="H41" s="10">
        <f>RANK(F41,$F$37:$F$41,1)</f>
        <v>1</v>
      </c>
      <c r="M41" s="1">
        <f>IF($T17="",0,RANK($T17,$T$13:$T$17))</f>
        <v>0</v>
      </c>
      <c r="N41" s="1">
        <f>IF($S17="",0,RANK($S17,$S$13:$S$17))</f>
        <v>0</v>
      </c>
      <c r="O41" s="1">
        <f>IF($R17="",0,RANK($R17,$R$13:$R$17))</f>
        <v>0</v>
      </c>
      <c r="Q41" s="10">
        <f>IF($M41=0,1000,($M41*100)+($N41*10)+$O41)</f>
        <v>1000</v>
      </c>
      <c r="R41" s="10"/>
      <c r="S41" s="10">
        <f>RANK(Q41,$Q$37:$Q$41,1)</f>
        <v>1</v>
      </c>
    </row>
    <row r="42" spans="1:21" ht="9.9499999999999993" customHeight="1" x14ac:dyDescent="0.2"/>
  </sheetData>
  <sheetProtection selectLockedCells="1"/>
  <mergeCells count="51">
    <mergeCell ref="A33:U33"/>
    <mergeCell ref="A28:I28"/>
    <mergeCell ref="M28:U28"/>
    <mergeCell ref="N27:U27"/>
    <mergeCell ref="A27:H27"/>
    <mergeCell ref="A8:U8"/>
    <mergeCell ref="A11:U11"/>
    <mergeCell ref="M14:P14"/>
    <mergeCell ref="A29:U29"/>
    <mergeCell ref="A30:U30"/>
    <mergeCell ref="A1:U1"/>
    <mergeCell ref="A2:U2"/>
    <mergeCell ref="A5:U5"/>
    <mergeCell ref="A6:U6"/>
    <mergeCell ref="A7:O7"/>
    <mergeCell ref="N23:T23"/>
    <mergeCell ref="N24:T24"/>
    <mergeCell ref="B31:H31"/>
    <mergeCell ref="N31:T31"/>
    <mergeCell ref="A3:U3"/>
    <mergeCell ref="A4:U4"/>
    <mergeCell ref="P7:S7"/>
    <mergeCell ref="B9:J9"/>
    <mergeCell ref="L9:U9"/>
    <mergeCell ref="B10:J10"/>
    <mergeCell ref="L10:U10"/>
    <mergeCell ref="M16:P16"/>
    <mergeCell ref="B16:E16"/>
    <mergeCell ref="N32:T32"/>
    <mergeCell ref="J20:L20"/>
    <mergeCell ref="B32:H32"/>
    <mergeCell ref="J21:L21"/>
    <mergeCell ref="B26:H26"/>
    <mergeCell ref="N25:T25"/>
    <mergeCell ref="N26:T26"/>
    <mergeCell ref="B21:H21"/>
    <mergeCell ref="B22:H22"/>
    <mergeCell ref="B23:H23"/>
    <mergeCell ref="B24:H24"/>
    <mergeCell ref="B25:H25"/>
    <mergeCell ref="N21:T21"/>
    <mergeCell ref="N22:T22"/>
    <mergeCell ref="B17:E17"/>
    <mergeCell ref="M12:P12"/>
    <mergeCell ref="M13:P13"/>
    <mergeCell ref="B12:E12"/>
    <mergeCell ref="B13:E13"/>
    <mergeCell ref="B14:E14"/>
    <mergeCell ref="B15:E15"/>
    <mergeCell ref="M15:P15"/>
    <mergeCell ref="M17:P17"/>
  </mergeCells>
  <phoneticPr fontId="2" type="noConversion"/>
  <conditionalFormatting sqref="J27">
    <cfRule type="expression" dxfId="2" priority="2">
      <formula>$J$28&gt;0</formula>
    </cfRule>
  </conditionalFormatting>
  <conditionalFormatting sqref="L27">
    <cfRule type="expression" dxfId="1" priority="1">
      <formula>$L$28&gt;0</formula>
    </cfRule>
  </conditionalFormatting>
  <printOptions horizontalCentered="1"/>
  <pageMargins left="0.19685039370078741" right="0.19685039370078741" top="0.39370078740157483" bottom="0.39370078740157483" header="0.51181102362204722" footer="0.51181102362204722"/>
  <pageSetup paperSize="9" orientation="landscape" horizontalDpi="4294967294" verticalDpi="4294967293" r:id="rId1"/>
  <headerFooter alignWithMargins="0">
    <oddFooter>&amp;R&amp;"-,Standard"&amp;11Stand: 26.09.2023</oddFooter>
  </headerFooter>
  <ignoredErrors>
    <ignoredError sqref="F18:H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jubilaeumsschießen</vt:lpstr>
      <vt:lpstr>jubilaeumsschießen!Druckbereich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Kasokat</dc:creator>
  <cp:lastModifiedBy>Norbert Zimmermann</cp:lastModifiedBy>
  <cp:lastPrinted>2023-09-26T06:57:04Z</cp:lastPrinted>
  <dcterms:created xsi:type="dcterms:W3CDTF">2007-05-22T07:10:03Z</dcterms:created>
  <dcterms:modified xsi:type="dcterms:W3CDTF">2023-09-26T06:57:42Z</dcterms:modified>
</cp:coreProperties>
</file>